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0" i="1" l="1"/>
  <c r="C173" i="1"/>
  <c r="C171" i="1"/>
  <c r="C130" i="1"/>
  <c r="C118" i="1"/>
  <c r="H49" i="1"/>
  <c r="H59" i="1"/>
  <c r="H29" i="1"/>
  <c r="H25" i="1"/>
  <c r="H33" i="1" l="1"/>
  <c r="H18" i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<sst xmlns="http://schemas.openxmlformats.org/spreadsheetml/2006/main" count="287" uniqueCount="192">
  <si>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</si>
  <si>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</si>
  <si>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</si>
  <si>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</si>
  <si>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</si>
  <si>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</si>
  <si>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</si>
  <si>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</si>
  <si>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</si>
  <si>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</si>
  <si>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</si>
  <si>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</si>
  <si>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</si>
  <si>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</si>
  <si>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</si>
  <si>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</si>
  <si>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</si>
  <si>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</si>
  <si>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</si>
  <si>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</si>
  <si>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</si>
  <si>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</si>
  <si>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</si>
  <si>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</si>
  <si>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</si>
  <si>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</si>
  <si>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</si>
  <si>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</si>
  <si>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</si>
  <si>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</si>
  <si>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</si>
  <si>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Dana: 16.01.2025 </t>
  </si>
  <si>
    <t>Primljena i neutrošena participacija od 16.01.2025</t>
  </si>
  <si>
    <t>Dana 16.01.2025.godine Dom zdravlja Požarevac je izvršio plaćanje prema dobavljačima:</t>
  </si>
  <si>
    <t>AMD POBEDA</t>
  </si>
  <si>
    <t>AUTO CENTAR TOPLICA</t>
  </si>
  <si>
    <t>AQUA MARIJA</t>
  </si>
  <si>
    <t>ELEKTROLUKS</t>
  </si>
  <si>
    <t>EVROPA OKOVI</t>
  </si>
  <si>
    <t>GRAFART</t>
  </si>
  <si>
    <t>JKP VODOVOD I KANALIZACIJA</t>
  </si>
  <si>
    <t>JKP KOMUNALNE SLUŽBE</t>
  </si>
  <si>
    <t>LAVIJA</t>
  </si>
  <si>
    <t>M PARTS</t>
  </si>
  <si>
    <t>NID ENERGY SYSTEMS</t>
  </si>
  <si>
    <t>ORION</t>
  </si>
  <si>
    <t>PAPIRDOL</t>
  </si>
  <si>
    <t>RAZVIGOR</t>
  </si>
  <si>
    <t>SEKTOR</t>
  </si>
  <si>
    <t>SBB</t>
  </si>
  <si>
    <t>STIG CENTAR DOO</t>
  </si>
  <si>
    <t>SZR TOM ELEKTRONIK</t>
  </si>
  <si>
    <t>TEHNOMARKET</t>
  </si>
  <si>
    <t>TS HEMIJA</t>
  </si>
  <si>
    <t>VIN-AUTO</t>
  </si>
  <si>
    <t>ZAVOD ZA JAVNO ZDRAVLJE PO</t>
  </si>
  <si>
    <t>ZR ALEKSANDAR TOŠIĆ</t>
  </si>
  <si>
    <t>MIM GLOBAL</t>
  </si>
  <si>
    <t>FAMILY KALČIĆ</t>
  </si>
  <si>
    <t>LAKI SERVIS</t>
  </si>
  <si>
    <t>TPS TEHNOMED</t>
  </si>
  <si>
    <t>VUJIĆ STR</t>
  </si>
  <si>
    <t>ŠILER</t>
  </si>
  <si>
    <t>AUTO CENTAR MIHAJLOVIĆ</t>
  </si>
  <si>
    <t>SUPERLAB</t>
  </si>
  <si>
    <t>AUTO CENTAR DULE</t>
  </si>
  <si>
    <t>AUTO-MIRKOS</t>
  </si>
  <si>
    <t>DELTA NAISSA</t>
  </si>
  <si>
    <t>DUNAV OSIGURANJE</t>
  </si>
  <si>
    <t>ELEKTROLUKS-012</t>
  </si>
  <si>
    <t>MT:S TELEKOM 062</t>
  </si>
  <si>
    <t>MT:S TELEKOM 065</t>
  </si>
  <si>
    <t>MT:S TELEKOM 012</t>
  </si>
  <si>
    <t>PRINT SR</t>
  </si>
  <si>
    <t>SIGMA TM</t>
  </si>
  <si>
    <t>TIP TOP</t>
  </si>
  <si>
    <t>AGATEL</t>
  </si>
  <si>
    <t>RUDNIK-GRADNJA</t>
  </si>
  <si>
    <t>096-P/2024</t>
  </si>
  <si>
    <t>101-P/2024</t>
  </si>
  <si>
    <t>1263/2024</t>
  </si>
  <si>
    <t>1295/2024</t>
  </si>
  <si>
    <t>24-POS-18023</t>
  </si>
  <si>
    <t>FAMP-578-MPM/24</t>
  </si>
  <si>
    <t>FA-1957-0/24</t>
  </si>
  <si>
    <t>FA-1989-0/24</t>
  </si>
  <si>
    <t>2911241</t>
  </si>
  <si>
    <t>24-F02-00442</t>
  </si>
  <si>
    <t>24-3023-024442</t>
  </si>
  <si>
    <t>24-3023-024387</t>
  </si>
  <si>
    <t>24-3023-023344</t>
  </si>
  <si>
    <t>24-3023-022782</t>
  </si>
  <si>
    <t>24-3023-022722</t>
  </si>
  <si>
    <t>24-3023-022630</t>
  </si>
  <si>
    <t>24-3023-022642</t>
  </si>
  <si>
    <t>2031924</t>
  </si>
  <si>
    <t>2032024</t>
  </si>
  <si>
    <t>2031824</t>
  </si>
  <si>
    <t>1957224</t>
  </si>
  <si>
    <t>1957324</t>
  </si>
  <si>
    <t>1957124</t>
  </si>
  <si>
    <t>1957024</t>
  </si>
  <si>
    <t>1284/2024</t>
  </si>
  <si>
    <t>1302/2024</t>
  </si>
  <si>
    <t>2024001400697</t>
  </si>
  <si>
    <t>2024001400721</t>
  </si>
  <si>
    <t>11-4/2024</t>
  </si>
  <si>
    <t>UGF1130/24-1048</t>
  </si>
  <si>
    <t>2402563</t>
  </si>
  <si>
    <t>114-24</t>
  </si>
  <si>
    <t>24-RN001002037</t>
  </si>
  <si>
    <t>24-RN001002065</t>
  </si>
  <si>
    <t>9083329184</t>
  </si>
  <si>
    <t>9083234216</t>
  </si>
  <si>
    <t>9083591110</t>
  </si>
  <si>
    <t>1422022</t>
  </si>
  <si>
    <t>1412022</t>
  </si>
  <si>
    <t>38-2024</t>
  </si>
  <si>
    <t>39-2024</t>
  </si>
  <si>
    <t>IF24-0740</t>
  </si>
  <si>
    <t>24-POS-02120</t>
  </si>
  <si>
    <t>IF24-0040</t>
  </si>
  <si>
    <t>IF24-0039</t>
  </si>
  <si>
    <t>IF24-0038</t>
  </si>
  <si>
    <t>IF24-0037</t>
  </si>
  <si>
    <t>IF24-0036</t>
  </si>
  <si>
    <t>IF24-0035</t>
  </si>
  <si>
    <t>IF24-0041</t>
  </si>
  <si>
    <t>24/99-6844-70-2024</t>
  </si>
  <si>
    <t>247/2024</t>
  </si>
  <si>
    <t>243/2024</t>
  </si>
  <si>
    <t>24-F03-00044</t>
  </si>
  <si>
    <t>24-RN011000182</t>
  </si>
  <si>
    <t>24-RN011000008</t>
  </si>
  <si>
    <t>IF24-0795</t>
  </si>
  <si>
    <t>TPS191</t>
  </si>
  <si>
    <t>24-F01-00432</t>
  </si>
  <si>
    <t>270/2024</t>
  </si>
  <si>
    <t>24-RN002000865</t>
  </si>
  <si>
    <t>202400140073</t>
  </si>
  <si>
    <t>F24-284599</t>
  </si>
  <si>
    <t>171/2024</t>
  </si>
  <si>
    <t>174/2024</t>
  </si>
  <si>
    <t>172/2024</t>
  </si>
  <si>
    <t>173/2024</t>
  </si>
  <si>
    <t>178/2024</t>
  </si>
  <si>
    <t>24-40-3047</t>
  </si>
  <si>
    <t>2412143-24</t>
  </si>
  <si>
    <t>51-1147-5226124</t>
  </si>
  <si>
    <t>51-1147-5226224</t>
  </si>
  <si>
    <t>51-1147-5225824</t>
  </si>
  <si>
    <t>51-1147-5225524</t>
  </si>
  <si>
    <t>51-1147-5225624</t>
  </si>
  <si>
    <t>51-1147-5225724</t>
  </si>
  <si>
    <t>51-1147-5226024</t>
  </si>
  <si>
    <t>51-1147-5226524</t>
  </si>
  <si>
    <t>51-1147-5225924</t>
  </si>
  <si>
    <t>FA-2121-0/24</t>
  </si>
  <si>
    <t>FA-2019-0/24</t>
  </si>
  <si>
    <t>1382/2024</t>
  </si>
  <si>
    <t>2024001400740</t>
  </si>
  <si>
    <t>2024001400763</t>
  </si>
  <si>
    <t>82-278-062-1110719</t>
  </si>
  <si>
    <t>74-278-065-1110720</t>
  </si>
  <si>
    <t>30-278-012-1110721</t>
  </si>
  <si>
    <t>2402521</t>
  </si>
  <si>
    <t>2402522</t>
  </si>
  <si>
    <t>24026320</t>
  </si>
  <si>
    <t>2402629</t>
  </si>
  <si>
    <t>625/16615</t>
  </si>
  <si>
    <t>1/2689-2024</t>
  </si>
  <si>
    <t>68/24</t>
  </si>
  <si>
    <t>IF24-0756</t>
  </si>
  <si>
    <t>IF24-0794</t>
  </si>
  <si>
    <t>24-POS-02112</t>
  </si>
  <si>
    <t>R-1562/24VP</t>
  </si>
  <si>
    <t>24-F03-000046</t>
  </si>
  <si>
    <t>2012241</t>
  </si>
  <si>
    <t>IF24-0816</t>
  </si>
  <si>
    <t>24-RN011000009</t>
  </si>
  <si>
    <t>24-RN011000185</t>
  </si>
  <si>
    <t>19-1-128873-08202106</t>
  </si>
  <si>
    <t>24-POS-19629</t>
  </si>
  <si>
    <t>24-POS-19633</t>
  </si>
  <si>
    <t>24-POS-19630</t>
  </si>
  <si>
    <t>3112241</t>
  </si>
  <si>
    <t>21/24</t>
  </si>
  <si>
    <t>IF24-0045</t>
  </si>
  <si>
    <t>UKUPNO MATERIJALNI TROŠKOVI</t>
  </si>
  <si>
    <t>UKUPNO MATERIJALNI TROŠKOVI-24.12.2024.</t>
  </si>
  <si>
    <t>UKUPNO MATERIJALNI TROŠKOVI-27.12.2024.</t>
  </si>
  <si>
    <t>UKUPNO MATERIJALNI TROŠKOVI-participacija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</si>
</sst>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6" fillId="0" borderId="0"/>
    <xf numFmtId="0" fontId="8" fillId="0" borderId="0"/>
  </cellStyleXfs>
  <cellXfs count="6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7" fillId="0" borderId="1" xfId="0" applyFont="1" applyFill="1" applyBorder="1" applyAlignment="1"/>
    <xf numFmtId="0" fontId="9" fillId="0" borderId="1" xfId="2" applyFont="1" applyFill="1" applyBorder="1"/>
    <xf numFmtId="4" fontId="7" fillId="0" borderId="1" xfId="0" applyNumberFormat="1" applyFont="1" applyFill="1" applyBorder="1" applyAlignment="1">
      <alignment horizontal="right"/>
    </xf>
    <xf numFmtId="49" fontId="7" fillId="0" borderId="1" xfId="0" applyNumberFormat="1" applyFont="1" applyFill="1" applyBorder="1" applyAlignment="1">
      <alignment horizontal="left"/>
    </xf>
    <xf numFmtId="4" fontId="10" fillId="0" borderId="1" xfId="2" applyNumberFormat="1" applyFont="1" applyFill="1" applyBorder="1"/>
    <xf numFmtId="49" fontId="9" fillId="0" borderId="1" xfId="2" applyNumberFormat="1" applyFont="1" applyFill="1" applyBorder="1"/>
    <xf numFmtId="4" fontId="9" fillId="0" borderId="1" xfId="2" applyNumberFormat="1" applyFont="1" applyFill="1" applyBorder="1"/>
    <xf numFmtId="4" fontId="10" fillId="0" borderId="5" xfId="2" applyNumberFormat="1" applyFont="1" applyBorder="1" applyAlignment="1">
      <alignment horizontal="center"/>
    </xf>
  </cellXfs>
  <cellStyles count="3">
    <cellStyle name="Excel Built-in Normal" xfId="1"/>
    <cellStyle name="Normal" xfId="0" builtinId="0"/>
    <cellStyle name="Normal_Sheet1" xfId="2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0"/>
  <sheetViews>
    <sheetView tabSelected="1" topLeftCell="B134" zoomScaleNormal="100" workbookViewId="0">
      <selection activeCell="D174" sqref="D174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31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45673</v>
      </c>
      <c r="H12" s="12">
        <v>290144.56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45673</v>
      </c>
      <c r="H13" s="1">
        <f>H14+H30-H38-H52</f>
        <v>107685.83000000054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45673</v>
      </c>
      <c r="H14" s="2">
        <f>SUM(H15:H29)</f>
        <v>37914562.780000001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34860489.719999999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1776484.14-1757783.54</f>
        <v>18700.59999999986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</f>
        <v>2929722.46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</f>
        <v>105650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45673</v>
      </c>
      <c r="H30" s="2">
        <f>H31+H32+H33+H34+H36+H37+H35</f>
        <v>3998763.07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3998763.06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43022.67-43022.66</f>
        <v>9.9999999947613105E-3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v>0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45673</v>
      </c>
      <c r="H38" s="3">
        <f>SUM(H39:H51)</f>
        <v>37806876.960000001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34860489.719999999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1080588.29+524080+1076320.03+205197.4+86.75+60114.77</f>
        <v>2946387.24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45673</v>
      </c>
      <c r="H52" s="3">
        <f>SUM(H53:H58)</f>
        <v>3998763.06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3998763.06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45673</v>
      </c>
      <c r="H59" s="4">
        <f>609640.2+1897174.61-1897174.61-41352.97+18700.6-18700.6-385828.5+14561.19</f>
        <v>197019.91999999998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14561.19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290144.56000000052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33</v>
      </c>
      <c r="C63" s="32"/>
      <c r="D63" s="32"/>
      <c r="E63" s="13"/>
      <c r="F63" s="13"/>
      <c r="G63" s="7"/>
      <c r="H63" s="11"/>
      <c r="I63" s="9"/>
      <c r="J63" s="9"/>
      <c r="K63" s="6"/>
    </row>
    <row r="65" spans="2:4" x14ac:dyDescent="0.25">
      <c r="B65" s="55" t="s">
        <v>34</v>
      </c>
      <c r="C65" s="57">
        <v>6000</v>
      </c>
      <c r="D65" s="58" t="s">
        <v>78</v>
      </c>
    </row>
    <row r="66" spans="2:4" x14ac:dyDescent="0.25">
      <c r="B66" s="55" t="s">
        <v>34</v>
      </c>
      <c r="C66" s="57">
        <v>6000</v>
      </c>
      <c r="D66" s="58" t="s">
        <v>79</v>
      </c>
    </row>
    <row r="67" spans="2:4" x14ac:dyDescent="0.25">
      <c r="B67" s="55" t="s">
        <v>35</v>
      </c>
      <c r="C67" s="57">
        <v>4080</v>
      </c>
      <c r="D67" s="58" t="s">
        <v>80</v>
      </c>
    </row>
    <row r="68" spans="2:4" x14ac:dyDescent="0.25">
      <c r="B68" s="55" t="s">
        <v>35</v>
      </c>
      <c r="C68" s="57">
        <v>11160</v>
      </c>
      <c r="D68" s="58" t="s">
        <v>81</v>
      </c>
    </row>
    <row r="69" spans="2:4" x14ac:dyDescent="0.25">
      <c r="B69" s="55" t="s">
        <v>36</v>
      </c>
      <c r="C69" s="57">
        <v>10770</v>
      </c>
      <c r="D69" s="58" t="s">
        <v>82</v>
      </c>
    </row>
    <row r="70" spans="2:4" x14ac:dyDescent="0.25">
      <c r="B70" s="55" t="s">
        <v>37</v>
      </c>
      <c r="C70" s="57">
        <v>3250</v>
      </c>
      <c r="D70" s="58" t="s">
        <v>83</v>
      </c>
    </row>
    <row r="71" spans="2:4" x14ac:dyDescent="0.25">
      <c r="B71" s="55" t="s">
        <v>37</v>
      </c>
      <c r="C71" s="57">
        <v>2150</v>
      </c>
      <c r="D71" s="58" t="s">
        <v>84</v>
      </c>
    </row>
    <row r="72" spans="2:4" x14ac:dyDescent="0.25">
      <c r="B72" s="55" t="s">
        <v>37</v>
      </c>
      <c r="C72" s="57">
        <v>31000</v>
      </c>
      <c r="D72" s="58" t="s">
        <v>85</v>
      </c>
    </row>
    <row r="73" spans="2:4" x14ac:dyDescent="0.25">
      <c r="B73" s="55" t="s">
        <v>38</v>
      </c>
      <c r="C73" s="57">
        <v>3040.01</v>
      </c>
      <c r="D73" s="58" t="s">
        <v>86</v>
      </c>
    </row>
    <row r="74" spans="2:4" x14ac:dyDescent="0.25">
      <c r="B74" s="55" t="s">
        <v>39</v>
      </c>
      <c r="C74" s="57">
        <v>12624</v>
      </c>
      <c r="D74" s="58" t="s">
        <v>87</v>
      </c>
    </row>
    <row r="75" spans="2:4" x14ac:dyDescent="0.25">
      <c r="B75" s="55" t="s">
        <v>40</v>
      </c>
      <c r="C75" s="57">
        <v>1327.22</v>
      </c>
      <c r="D75" s="58" t="s">
        <v>88</v>
      </c>
    </row>
    <row r="76" spans="2:4" x14ac:dyDescent="0.25">
      <c r="B76" s="55" t="s">
        <v>40</v>
      </c>
      <c r="C76" s="57">
        <v>51437.3</v>
      </c>
      <c r="D76" s="58" t="s">
        <v>89</v>
      </c>
    </row>
    <row r="77" spans="2:4" x14ac:dyDescent="0.25">
      <c r="B77" s="55" t="s">
        <v>40</v>
      </c>
      <c r="C77" s="57">
        <v>66146.23</v>
      </c>
      <c r="D77" s="58" t="s">
        <v>90</v>
      </c>
    </row>
    <row r="78" spans="2:4" x14ac:dyDescent="0.25">
      <c r="B78" s="55" t="s">
        <v>40</v>
      </c>
      <c r="C78" s="57">
        <v>7809.12</v>
      </c>
      <c r="D78" s="58" t="s">
        <v>91</v>
      </c>
    </row>
    <row r="79" spans="2:4" x14ac:dyDescent="0.25">
      <c r="B79" s="55" t="s">
        <v>40</v>
      </c>
      <c r="C79" s="57">
        <v>330</v>
      </c>
      <c r="D79" s="58" t="s">
        <v>92</v>
      </c>
    </row>
    <row r="80" spans="2:4" x14ac:dyDescent="0.25">
      <c r="B80" s="55" t="s">
        <v>40</v>
      </c>
      <c r="C80" s="57">
        <v>20772.919999999998</v>
      </c>
      <c r="D80" s="58" t="s">
        <v>93</v>
      </c>
    </row>
    <row r="81" spans="2:4" x14ac:dyDescent="0.25">
      <c r="B81" s="55" t="s">
        <v>40</v>
      </c>
      <c r="C81" s="57">
        <v>86339.85</v>
      </c>
      <c r="D81" s="58" t="s">
        <v>94</v>
      </c>
    </row>
    <row r="82" spans="2:4" x14ac:dyDescent="0.25">
      <c r="B82" s="55" t="s">
        <v>41</v>
      </c>
      <c r="C82" s="57">
        <v>12351.68</v>
      </c>
      <c r="D82" s="58" t="s">
        <v>95</v>
      </c>
    </row>
    <row r="83" spans="2:4" x14ac:dyDescent="0.25">
      <c r="B83" s="55" t="s">
        <v>41</v>
      </c>
      <c r="C83" s="57">
        <v>667.92</v>
      </c>
      <c r="D83" s="58" t="s">
        <v>96</v>
      </c>
    </row>
    <row r="84" spans="2:4" x14ac:dyDescent="0.25">
      <c r="B84" s="55" t="s">
        <v>41</v>
      </c>
      <c r="C84" s="57">
        <v>261.36</v>
      </c>
      <c r="D84" s="58" t="s">
        <v>97</v>
      </c>
    </row>
    <row r="85" spans="2:4" x14ac:dyDescent="0.25">
      <c r="B85" s="55" t="s">
        <v>41</v>
      </c>
      <c r="C85" s="57">
        <v>52272</v>
      </c>
      <c r="D85" s="58" t="s">
        <v>98</v>
      </c>
    </row>
    <row r="86" spans="2:4" x14ac:dyDescent="0.25">
      <c r="B86" s="55" t="s">
        <v>41</v>
      </c>
      <c r="C86" s="57">
        <v>396.88</v>
      </c>
      <c r="D86" s="58" t="s">
        <v>99</v>
      </c>
    </row>
    <row r="87" spans="2:4" x14ac:dyDescent="0.25">
      <c r="B87" s="55" t="s">
        <v>41</v>
      </c>
      <c r="C87" s="57">
        <v>31944</v>
      </c>
      <c r="D87" s="58" t="s">
        <v>100</v>
      </c>
    </row>
    <row r="88" spans="2:4" x14ac:dyDescent="0.25">
      <c r="B88" s="55" t="s">
        <v>41</v>
      </c>
      <c r="C88" s="57">
        <v>52756</v>
      </c>
      <c r="D88" s="58" t="s">
        <v>101</v>
      </c>
    </row>
    <row r="89" spans="2:4" x14ac:dyDescent="0.25">
      <c r="B89" s="55" t="s">
        <v>42</v>
      </c>
      <c r="C89" s="57">
        <v>21912</v>
      </c>
      <c r="D89" s="58" t="s">
        <v>102</v>
      </c>
    </row>
    <row r="90" spans="2:4" x14ac:dyDescent="0.25">
      <c r="B90" s="55" t="s">
        <v>42</v>
      </c>
      <c r="C90" s="57">
        <v>14640</v>
      </c>
      <c r="D90" s="58" t="s">
        <v>103</v>
      </c>
    </row>
    <row r="91" spans="2:4" x14ac:dyDescent="0.25">
      <c r="B91" s="55" t="s">
        <v>43</v>
      </c>
      <c r="C91" s="57">
        <v>3600</v>
      </c>
      <c r="D91" s="58" t="s">
        <v>104</v>
      </c>
    </row>
    <row r="92" spans="2:4" x14ac:dyDescent="0.25">
      <c r="B92" s="55" t="s">
        <v>43</v>
      </c>
      <c r="C92" s="57">
        <v>18000</v>
      </c>
      <c r="D92" s="58" t="s">
        <v>105</v>
      </c>
    </row>
    <row r="93" spans="2:4" x14ac:dyDescent="0.25">
      <c r="B93" s="55" t="s">
        <v>44</v>
      </c>
      <c r="C93" s="57">
        <v>227280</v>
      </c>
      <c r="D93" s="58" t="s">
        <v>106</v>
      </c>
    </row>
    <row r="94" spans="2:4" x14ac:dyDescent="0.25">
      <c r="B94" s="55" t="s">
        <v>45</v>
      </c>
      <c r="C94" s="57">
        <v>1798.8</v>
      </c>
      <c r="D94" s="58" t="s">
        <v>107</v>
      </c>
    </row>
    <row r="95" spans="2:4" x14ac:dyDescent="0.25">
      <c r="B95" s="55" t="s">
        <v>46</v>
      </c>
      <c r="C95" s="57">
        <v>55680</v>
      </c>
      <c r="D95" s="58" t="s">
        <v>108</v>
      </c>
    </row>
    <row r="96" spans="2:4" x14ac:dyDescent="0.25">
      <c r="B96" s="55" t="s">
        <v>47</v>
      </c>
      <c r="C96" s="57">
        <v>8000</v>
      </c>
      <c r="D96" s="58" t="s">
        <v>109</v>
      </c>
    </row>
    <row r="97" spans="2:4" x14ac:dyDescent="0.25">
      <c r="B97" s="55" t="s">
        <v>48</v>
      </c>
      <c r="C97" s="57">
        <v>17520</v>
      </c>
      <c r="D97" s="58" t="s">
        <v>110</v>
      </c>
    </row>
    <row r="98" spans="2:4" x14ac:dyDescent="0.25">
      <c r="B98" s="55" t="s">
        <v>48</v>
      </c>
      <c r="C98" s="57">
        <v>22560</v>
      </c>
      <c r="D98" s="58" t="s">
        <v>111</v>
      </c>
    </row>
    <row r="99" spans="2:4" x14ac:dyDescent="0.25">
      <c r="B99" s="55" t="s">
        <v>49</v>
      </c>
      <c r="C99" s="57">
        <v>4758</v>
      </c>
      <c r="D99" s="58" t="s">
        <v>112</v>
      </c>
    </row>
    <row r="100" spans="2:4" x14ac:dyDescent="0.25">
      <c r="B100" s="55" t="s">
        <v>49</v>
      </c>
      <c r="C100" s="57">
        <v>1949</v>
      </c>
      <c r="D100" s="58" t="s">
        <v>113</v>
      </c>
    </row>
    <row r="101" spans="2:4" x14ac:dyDescent="0.25">
      <c r="B101" s="55" t="s">
        <v>49</v>
      </c>
      <c r="C101" s="57">
        <v>5838</v>
      </c>
      <c r="D101" s="58" t="s">
        <v>114</v>
      </c>
    </row>
    <row r="102" spans="2:4" x14ac:dyDescent="0.25">
      <c r="B102" s="55" t="s">
        <v>50</v>
      </c>
      <c r="C102" s="57">
        <v>4500</v>
      </c>
      <c r="D102" s="58" t="s">
        <v>115</v>
      </c>
    </row>
    <row r="103" spans="2:4" x14ac:dyDescent="0.25">
      <c r="B103" s="55" t="s">
        <v>50</v>
      </c>
      <c r="C103" s="57">
        <v>4500</v>
      </c>
      <c r="D103" s="58" t="s">
        <v>116</v>
      </c>
    </row>
    <row r="104" spans="2:4" x14ac:dyDescent="0.25">
      <c r="B104" s="55" t="s">
        <v>51</v>
      </c>
      <c r="C104" s="57">
        <v>21312</v>
      </c>
      <c r="D104" s="58" t="s">
        <v>117</v>
      </c>
    </row>
    <row r="105" spans="2:4" x14ac:dyDescent="0.25">
      <c r="B105" s="55" t="s">
        <v>51</v>
      </c>
      <c r="C105" s="57">
        <v>30624</v>
      </c>
      <c r="D105" s="58" t="s">
        <v>118</v>
      </c>
    </row>
    <row r="106" spans="2:4" x14ac:dyDescent="0.25">
      <c r="B106" s="55" t="s">
        <v>52</v>
      </c>
      <c r="C106" s="57">
        <v>3600</v>
      </c>
      <c r="D106" s="58" t="s">
        <v>119</v>
      </c>
    </row>
    <row r="107" spans="2:4" x14ac:dyDescent="0.25">
      <c r="B107" s="55" t="s">
        <v>53</v>
      </c>
      <c r="C107" s="57">
        <v>350</v>
      </c>
      <c r="D107" s="58" t="s">
        <v>120</v>
      </c>
    </row>
    <row r="108" spans="2:4" x14ac:dyDescent="0.25">
      <c r="B108" s="55" t="s">
        <v>54</v>
      </c>
      <c r="C108" s="57">
        <v>1000</v>
      </c>
      <c r="D108" s="58" t="s">
        <v>121</v>
      </c>
    </row>
    <row r="109" spans="2:4" x14ac:dyDescent="0.25">
      <c r="B109" s="55" t="s">
        <v>54</v>
      </c>
      <c r="C109" s="57">
        <v>12000</v>
      </c>
      <c r="D109" s="58" t="s">
        <v>122</v>
      </c>
    </row>
    <row r="110" spans="2:4" x14ac:dyDescent="0.25">
      <c r="B110" s="55" t="s">
        <v>54</v>
      </c>
      <c r="C110" s="57">
        <v>1000</v>
      </c>
      <c r="D110" s="58" t="s">
        <v>123</v>
      </c>
    </row>
    <row r="111" spans="2:4" x14ac:dyDescent="0.25">
      <c r="B111" s="55" t="s">
        <v>54</v>
      </c>
      <c r="C111" s="57">
        <v>1000</v>
      </c>
      <c r="D111" s="58" t="s">
        <v>124</v>
      </c>
    </row>
    <row r="112" spans="2:4" x14ac:dyDescent="0.25">
      <c r="B112" s="55" t="s">
        <v>54</v>
      </c>
      <c r="C112" s="57">
        <v>2000</v>
      </c>
      <c r="D112" s="58" t="s">
        <v>125</v>
      </c>
    </row>
    <row r="113" spans="2:4" x14ac:dyDescent="0.25">
      <c r="B113" s="55" t="s">
        <v>54</v>
      </c>
      <c r="C113" s="57">
        <v>2000</v>
      </c>
      <c r="D113" s="58" t="s">
        <v>126</v>
      </c>
    </row>
    <row r="114" spans="2:4" x14ac:dyDescent="0.25">
      <c r="B114" s="55" t="s">
        <v>54</v>
      </c>
      <c r="C114" s="57">
        <v>20000</v>
      </c>
      <c r="D114" s="58" t="s">
        <v>127</v>
      </c>
    </row>
    <row r="115" spans="2:4" x14ac:dyDescent="0.25">
      <c r="B115" s="55" t="s">
        <v>55</v>
      </c>
      <c r="C115" s="57">
        <v>58800</v>
      </c>
      <c r="D115" s="58" t="s">
        <v>128</v>
      </c>
    </row>
    <row r="116" spans="2:4" x14ac:dyDescent="0.25">
      <c r="B116" s="55" t="s">
        <v>56</v>
      </c>
      <c r="C116" s="57">
        <v>12240</v>
      </c>
      <c r="D116" s="58" t="s">
        <v>129</v>
      </c>
    </row>
    <row r="117" spans="2:4" x14ac:dyDescent="0.25">
      <c r="B117" s="55" t="s">
        <v>56</v>
      </c>
      <c r="C117" s="57">
        <v>27240</v>
      </c>
      <c r="D117" s="58" t="s">
        <v>130</v>
      </c>
    </row>
    <row r="118" spans="2:4" x14ac:dyDescent="0.25">
      <c r="B118" s="62" t="s">
        <v>188</v>
      </c>
      <c r="C118" s="59">
        <f>SUM(C65:C117)</f>
        <v>1080588.29</v>
      </c>
      <c r="D118" s="60"/>
    </row>
    <row r="119" spans="2:4" x14ac:dyDescent="0.25">
      <c r="B119" s="55" t="s">
        <v>57</v>
      </c>
      <c r="C119" s="57">
        <v>4200</v>
      </c>
      <c r="D119" s="58" t="s">
        <v>131</v>
      </c>
    </row>
    <row r="120" spans="2:4" x14ac:dyDescent="0.25">
      <c r="B120" s="55" t="s">
        <v>58</v>
      </c>
      <c r="C120" s="57">
        <v>1856</v>
      </c>
      <c r="D120" s="58" t="s">
        <v>132</v>
      </c>
    </row>
    <row r="121" spans="2:4" x14ac:dyDescent="0.25">
      <c r="B121" s="55" t="s">
        <v>59</v>
      </c>
      <c r="C121" s="57">
        <v>213000</v>
      </c>
      <c r="D121" s="58" t="s">
        <v>133</v>
      </c>
    </row>
    <row r="122" spans="2:4" x14ac:dyDescent="0.25">
      <c r="B122" s="55" t="s">
        <v>52</v>
      </c>
      <c r="C122" s="57">
        <v>3600</v>
      </c>
      <c r="D122" s="58" t="s">
        <v>134</v>
      </c>
    </row>
    <row r="123" spans="2:4" x14ac:dyDescent="0.25">
      <c r="B123" s="55" t="s">
        <v>52</v>
      </c>
      <c r="C123" s="57">
        <v>2700</v>
      </c>
      <c r="D123" s="58" t="s">
        <v>134</v>
      </c>
    </row>
    <row r="124" spans="2:4" x14ac:dyDescent="0.25">
      <c r="B124" s="55" t="s">
        <v>60</v>
      </c>
      <c r="C124" s="57">
        <v>57960</v>
      </c>
      <c r="D124" s="58" t="s">
        <v>135</v>
      </c>
    </row>
    <row r="125" spans="2:4" x14ac:dyDescent="0.25">
      <c r="B125" s="55" t="s">
        <v>61</v>
      </c>
      <c r="C125" s="57">
        <v>2000</v>
      </c>
      <c r="D125" s="58" t="s">
        <v>136</v>
      </c>
    </row>
    <row r="126" spans="2:4" x14ac:dyDescent="0.25">
      <c r="B126" s="55" t="s">
        <v>56</v>
      </c>
      <c r="C126" s="57">
        <v>38760</v>
      </c>
      <c r="D126" s="58" t="s">
        <v>137</v>
      </c>
    </row>
    <row r="127" spans="2:4" x14ac:dyDescent="0.25">
      <c r="B127" s="55" t="s">
        <v>62</v>
      </c>
      <c r="C127" s="57">
        <v>74400</v>
      </c>
      <c r="D127" s="58" t="s">
        <v>138</v>
      </c>
    </row>
    <row r="128" spans="2:4" x14ac:dyDescent="0.25">
      <c r="B128" s="55" t="s">
        <v>63</v>
      </c>
      <c r="C128" s="57">
        <v>13920</v>
      </c>
      <c r="D128" s="58" t="s">
        <v>139</v>
      </c>
    </row>
    <row r="129" spans="2:4" x14ac:dyDescent="0.25">
      <c r="B129" s="55" t="s">
        <v>64</v>
      </c>
      <c r="C129" s="57">
        <v>111684</v>
      </c>
      <c r="D129" s="58" t="s">
        <v>140</v>
      </c>
    </row>
    <row r="130" spans="2:4" x14ac:dyDescent="0.25">
      <c r="B130" s="62" t="s">
        <v>189</v>
      </c>
      <c r="C130" s="59">
        <f>SUM(C119:C129)</f>
        <v>524080</v>
      </c>
      <c r="D130" s="60"/>
    </row>
    <row r="131" spans="2:4" x14ac:dyDescent="0.25">
      <c r="B131" s="55" t="s">
        <v>65</v>
      </c>
      <c r="C131" s="57">
        <v>34290</v>
      </c>
      <c r="D131" s="58" t="s">
        <v>141</v>
      </c>
    </row>
    <row r="132" spans="2:4" x14ac:dyDescent="0.25">
      <c r="B132" s="55" t="s">
        <v>65</v>
      </c>
      <c r="C132" s="57">
        <v>4100</v>
      </c>
      <c r="D132" s="58" t="s">
        <v>142</v>
      </c>
    </row>
    <row r="133" spans="2:4" x14ac:dyDescent="0.25">
      <c r="B133" s="55" t="s">
        <v>65</v>
      </c>
      <c r="C133" s="57">
        <v>29520</v>
      </c>
      <c r="D133" s="58" t="s">
        <v>143</v>
      </c>
    </row>
    <row r="134" spans="2:4" x14ac:dyDescent="0.25">
      <c r="B134" s="55" t="s">
        <v>65</v>
      </c>
      <c r="C134" s="57">
        <v>14790</v>
      </c>
      <c r="D134" s="58" t="s">
        <v>144</v>
      </c>
    </row>
    <row r="135" spans="2:4" x14ac:dyDescent="0.25">
      <c r="B135" s="55" t="s">
        <v>65</v>
      </c>
      <c r="C135" s="57">
        <v>79660</v>
      </c>
      <c r="D135" s="58" t="s">
        <v>145</v>
      </c>
    </row>
    <row r="136" spans="2:4" x14ac:dyDescent="0.25">
      <c r="B136" s="55" t="s">
        <v>66</v>
      </c>
      <c r="C136" s="57">
        <v>52907.54</v>
      </c>
      <c r="D136" s="58" t="s">
        <v>146</v>
      </c>
    </row>
    <row r="137" spans="2:4" x14ac:dyDescent="0.25">
      <c r="B137" s="55" t="s">
        <v>67</v>
      </c>
      <c r="C137" s="57">
        <v>61896</v>
      </c>
      <c r="D137" s="58" t="s">
        <v>147</v>
      </c>
    </row>
    <row r="138" spans="2:4" x14ac:dyDescent="0.25">
      <c r="B138" s="55" t="s">
        <v>68</v>
      </c>
      <c r="C138" s="57">
        <v>29760.18</v>
      </c>
      <c r="D138" s="58" t="s">
        <v>148</v>
      </c>
    </row>
    <row r="139" spans="2:4" x14ac:dyDescent="0.25">
      <c r="B139" s="55" t="s">
        <v>68</v>
      </c>
      <c r="C139" s="57">
        <v>1584</v>
      </c>
      <c r="D139" s="58" t="s">
        <v>149</v>
      </c>
    </row>
    <row r="140" spans="2:4" x14ac:dyDescent="0.25">
      <c r="B140" s="55" t="s">
        <v>68</v>
      </c>
      <c r="C140" s="57">
        <v>3351.72</v>
      </c>
      <c r="D140" s="58" t="s">
        <v>150</v>
      </c>
    </row>
    <row r="141" spans="2:4" x14ac:dyDescent="0.25">
      <c r="B141" s="55" t="s">
        <v>68</v>
      </c>
      <c r="C141" s="57">
        <v>6392.73</v>
      </c>
      <c r="D141" s="58" t="s">
        <v>151</v>
      </c>
    </row>
    <row r="142" spans="2:4" x14ac:dyDescent="0.25">
      <c r="B142" s="55" t="s">
        <v>68</v>
      </c>
      <c r="C142" s="57">
        <v>24340.1</v>
      </c>
      <c r="D142" s="58" t="s">
        <v>152</v>
      </c>
    </row>
    <row r="143" spans="2:4" x14ac:dyDescent="0.25">
      <c r="B143" s="55" t="s">
        <v>68</v>
      </c>
      <c r="C143" s="57">
        <v>3111.8</v>
      </c>
      <c r="D143" s="58" t="s">
        <v>153</v>
      </c>
    </row>
    <row r="144" spans="2:4" x14ac:dyDescent="0.25">
      <c r="B144" s="55" t="s">
        <v>68</v>
      </c>
      <c r="C144" s="57">
        <v>15934.72</v>
      </c>
      <c r="D144" s="58" t="s">
        <v>154</v>
      </c>
    </row>
    <row r="145" spans="2:4" x14ac:dyDescent="0.25">
      <c r="B145" s="55" t="s">
        <v>68</v>
      </c>
      <c r="C145" s="57">
        <v>2291.2199999999998</v>
      </c>
      <c r="D145" s="58" t="s">
        <v>155</v>
      </c>
    </row>
    <row r="146" spans="2:4" x14ac:dyDescent="0.25">
      <c r="B146" s="55" t="s">
        <v>68</v>
      </c>
      <c r="C146" s="57">
        <v>11022.48</v>
      </c>
      <c r="D146" s="58" t="s">
        <v>156</v>
      </c>
    </row>
    <row r="147" spans="2:4" x14ac:dyDescent="0.25">
      <c r="B147" s="55" t="s">
        <v>69</v>
      </c>
      <c r="C147" s="57">
        <v>2370</v>
      </c>
      <c r="D147" s="58" t="s">
        <v>157</v>
      </c>
    </row>
    <row r="148" spans="2:4" x14ac:dyDescent="0.25">
      <c r="B148" s="55" t="s">
        <v>69</v>
      </c>
      <c r="C148" s="57">
        <v>8760</v>
      </c>
      <c r="D148" s="58" t="s">
        <v>158</v>
      </c>
    </row>
    <row r="149" spans="2:4" x14ac:dyDescent="0.25">
      <c r="B149" s="55" t="s">
        <v>42</v>
      </c>
      <c r="C149" s="57">
        <v>3660</v>
      </c>
      <c r="D149" s="58" t="s">
        <v>159</v>
      </c>
    </row>
    <row r="150" spans="2:4" x14ac:dyDescent="0.25">
      <c r="B150" s="55" t="s">
        <v>43</v>
      </c>
      <c r="C150" s="57">
        <v>9000</v>
      </c>
      <c r="D150" s="58" t="s">
        <v>160</v>
      </c>
    </row>
    <row r="151" spans="2:4" x14ac:dyDescent="0.25">
      <c r="B151" s="55" t="s">
        <v>43</v>
      </c>
      <c r="C151" s="57">
        <v>3000</v>
      </c>
      <c r="D151" s="58" t="s">
        <v>161</v>
      </c>
    </row>
    <row r="152" spans="2:4" x14ac:dyDescent="0.25">
      <c r="B152" s="55" t="s">
        <v>70</v>
      </c>
      <c r="C152" s="57">
        <v>147577.57999999999</v>
      </c>
      <c r="D152" s="58" t="s">
        <v>162</v>
      </c>
    </row>
    <row r="153" spans="2:4" x14ac:dyDescent="0.25">
      <c r="B153" s="55" t="s">
        <v>71</v>
      </c>
      <c r="C153" s="57">
        <v>11394</v>
      </c>
      <c r="D153" s="58" t="s">
        <v>163</v>
      </c>
    </row>
    <row r="154" spans="2:4" x14ac:dyDescent="0.25">
      <c r="B154" s="55" t="s">
        <v>72</v>
      </c>
      <c r="C154" s="57">
        <v>6050</v>
      </c>
      <c r="D154" s="58" t="s">
        <v>164</v>
      </c>
    </row>
    <row r="155" spans="2:4" x14ac:dyDescent="0.25">
      <c r="B155" s="55" t="s">
        <v>46</v>
      </c>
      <c r="C155" s="57">
        <v>114043.2</v>
      </c>
      <c r="D155" s="58" t="s">
        <v>165</v>
      </c>
    </row>
    <row r="156" spans="2:4" x14ac:dyDescent="0.25">
      <c r="B156" s="55" t="s">
        <v>46</v>
      </c>
      <c r="C156" s="57">
        <v>48420</v>
      </c>
      <c r="D156" s="58" t="s">
        <v>166</v>
      </c>
    </row>
    <row r="157" spans="2:4" x14ac:dyDescent="0.25">
      <c r="B157" s="55" t="s">
        <v>46</v>
      </c>
      <c r="C157" s="57">
        <v>6300</v>
      </c>
      <c r="D157" s="58" t="s">
        <v>167</v>
      </c>
    </row>
    <row r="158" spans="2:4" x14ac:dyDescent="0.25">
      <c r="B158" s="55" t="s">
        <v>46</v>
      </c>
      <c r="C158" s="57">
        <v>6960</v>
      </c>
      <c r="D158" s="58" t="s">
        <v>168</v>
      </c>
    </row>
    <row r="159" spans="2:4" x14ac:dyDescent="0.25">
      <c r="B159" s="55" t="s">
        <v>73</v>
      </c>
      <c r="C159" s="57">
        <v>120490</v>
      </c>
      <c r="D159" s="58" t="s">
        <v>169</v>
      </c>
    </row>
    <row r="160" spans="2:4" x14ac:dyDescent="0.25">
      <c r="B160" s="55" t="s">
        <v>74</v>
      </c>
      <c r="C160" s="57">
        <v>1356</v>
      </c>
      <c r="D160" s="58" t="s">
        <v>170</v>
      </c>
    </row>
    <row r="161" spans="2:4" x14ac:dyDescent="0.25">
      <c r="B161" s="55" t="s">
        <v>75</v>
      </c>
      <c r="C161" s="57">
        <v>36378</v>
      </c>
      <c r="D161" s="58" t="s">
        <v>171</v>
      </c>
    </row>
    <row r="162" spans="2:4" x14ac:dyDescent="0.25">
      <c r="B162" s="55" t="s">
        <v>52</v>
      </c>
      <c r="C162" s="57">
        <v>2700</v>
      </c>
      <c r="D162" s="58" t="s">
        <v>172</v>
      </c>
    </row>
    <row r="163" spans="2:4" x14ac:dyDescent="0.25">
      <c r="B163" s="55" t="s">
        <v>52</v>
      </c>
      <c r="C163" s="57">
        <v>2700</v>
      </c>
      <c r="D163" s="58" t="s">
        <v>173</v>
      </c>
    </row>
    <row r="164" spans="2:4" x14ac:dyDescent="0.25">
      <c r="B164" s="55" t="s">
        <v>53</v>
      </c>
      <c r="C164" s="57">
        <v>21720</v>
      </c>
      <c r="D164" s="58" t="s">
        <v>174</v>
      </c>
    </row>
    <row r="165" spans="2:4" x14ac:dyDescent="0.25">
      <c r="B165" s="55" t="s">
        <v>76</v>
      </c>
      <c r="C165" s="57">
        <v>7227</v>
      </c>
      <c r="D165" s="58" t="s">
        <v>175</v>
      </c>
    </row>
    <row r="166" spans="2:4" x14ac:dyDescent="0.25">
      <c r="B166" s="55" t="s">
        <v>57</v>
      </c>
      <c r="C166" s="57">
        <v>8232</v>
      </c>
      <c r="D166" s="58" t="s">
        <v>176</v>
      </c>
    </row>
    <row r="167" spans="2:4" x14ac:dyDescent="0.25">
      <c r="B167" s="55" t="s">
        <v>38</v>
      </c>
      <c r="C167" s="57">
        <v>2639.76</v>
      </c>
      <c r="D167" s="58" t="s">
        <v>177</v>
      </c>
    </row>
    <row r="168" spans="2:4" x14ac:dyDescent="0.25">
      <c r="B168" s="55" t="s">
        <v>52</v>
      </c>
      <c r="C168" s="57">
        <v>900</v>
      </c>
      <c r="D168" s="58" t="s">
        <v>178</v>
      </c>
    </row>
    <row r="169" spans="2:4" x14ac:dyDescent="0.25">
      <c r="B169" s="55" t="s">
        <v>59</v>
      </c>
      <c r="C169" s="57">
        <v>115200</v>
      </c>
      <c r="D169" s="58" t="s">
        <v>179</v>
      </c>
    </row>
    <row r="170" spans="2:4" x14ac:dyDescent="0.25">
      <c r="B170" s="55" t="s">
        <v>58</v>
      </c>
      <c r="C170" s="57">
        <v>14290</v>
      </c>
      <c r="D170" s="58" t="s">
        <v>180</v>
      </c>
    </row>
    <row r="171" spans="2:4" x14ac:dyDescent="0.25">
      <c r="B171" s="62" t="s">
        <v>190</v>
      </c>
      <c r="C171" s="59">
        <f>SUM(C131:C170)</f>
        <v>1076320.0299999998</v>
      </c>
      <c r="D171" s="60"/>
    </row>
    <row r="172" spans="2:4" x14ac:dyDescent="0.25">
      <c r="B172" s="56" t="s">
        <v>40</v>
      </c>
      <c r="C172" s="61">
        <v>60114.77</v>
      </c>
      <c r="D172" s="60" t="s">
        <v>181</v>
      </c>
    </row>
    <row r="173" spans="2:4" x14ac:dyDescent="0.25">
      <c r="B173" s="62" t="s">
        <v>191</v>
      </c>
      <c r="C173" s="59">
        <f>SUM(C172)</f>
        <v>60114.77</v>
      </c>
      <c r="D173" s="60"/>
    </row>
    <row r="174" spans="2:4" x14ac:dyDescent="0.25">
      <c r="B174" s="55" t="s">
        <v>36</v>
      </c>
      <c r="C174" s="57">
        <v>130040</v>
      </c>
      <c r="D174" s="58" t="s">
        <v>182</v>
      </c>
    </row>
    <row r="175" spans="2:4" x14ac:dyDescent="0.25">
      <c r="B175" s="55" t="s">
        <v>36</v>
      </c>
      <c r="C175" s="57">
        <v>12650</v>
      </c>
      <c r="D175" s="58" t="s">
        <v>183</v>
      </c>
    </row>
    <row r="176" spans="2:4" x14ac:dyDescent="0.25">
      <c r="B176" s="55" t="s">
        <v>36</v>
      </c>
      <c r="C176" s="57">
        <v>4950</v>
      </c>
      <c r="D176" s="58" t="s">
        <v>184</v>
      </c>
    </row>
    <row r="177" spans="2:4" x14ac:dyDescent="0.25">
      <c r="B177" s="55" t="s">
        <v>38</v>
      </c>
      <c r="C177" s="57">
        <v>40307.4</v>
      </c>
      <c r="D177" s="58" t="s">
        <v>185</v>
      </c>
    </row>
    <row r="178" spans="2:4" x14ac:dyDescent="0.25">
      <c r="B178" s="55" t="s">
        <v>77</v>
      </c>
      <c r="C178" s="57">
        <v>13250</v>
      </c>
      <c r="D178" s="58" t="s">
        <v>186</v>
      </c>
    </row>
    <row r="179" spans="2:4" x14ac:dyDescent="0.25">
      <c r="B179" s="55" t="s">
        <v>54</v>
      </c>
      <c r="C179" s="57">
        <v>4000</v>
      </c>
      <c r="D179" s="58" t="s">
        <v>187</v>
      </c>
    </row>
    <row r="180" spans="2:4" x14ac:dyDescent="0.25">
      <c r="B180" s="62" t="s">
        <v>188</v>
      </c>
      <c r="C180" s="59">
        <f>SUM(C174:C179)</f>
        <v>205197.4</v>
      </c>
      <c r="D180" s="60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2025-01-17T08:05:02Z</dcterms:modified>
  <cp:category/>
  <cp:contentStatus/>
</cp:coreProperties>
</file>